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francisco\Downloads\"/>
    </mc:Choice>
  </mc:AlternateContent>
  <xr:revisionPtr revIDLastSave="0" documentId="13_ncr:1_{F2BEF519-980A-495A-8161-AC5CFDC8FC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oan Amount Calc" sheetId="1" r:id="rId1"/>
    <sheet name="NTB &amp; Combined Rate" sheetId="3" r:id="rId2"/>
    <sheet name="Guidelin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26" i="3"/>
  <c r="C20" i="3"/>
  <c r="C18" i="3"/>
  <c r="C17" i="3"/>
  <c r="D27" i="3" l="1"/>
  <c r="C19" i="3"/>
  <c r="C21" i="3"/>
  <c r="C22" i="3" s="1"/>
</calcChain>
</file>

<file path=xl/sharedStrings.xml><?xml version="1.0" encoding="utf-8"?>
<sst xmlns="http://schemas.openxmlformats.org/spreadsheetml/2006/main" count="60" uniqueCount="58">
  <si>
    <t>FHA Streamline Refinance — Loan Amount Calculator (Owner-Occupied)</t>
  </si>
  <si>
    <t>Inputs (enter values in yellow)</t>
  </si>
  <si>
    <t>Unpaid Principal Balance (UPB)</t>
  </si>
  <si>
    <t>Outstanding principal on existing FHA loan</t>
  </si>
  <si>
    <t>Accrued Interest (to payoff date)</t>
  </si>
  <si>
    <t>Daily interest up to payoff date</t>
  </si>
  <si>
    <t>Late Charges</t>
  </si>
  <si>
    <t>Any assessed late fees due at payoff</t>
  </si>
  <si>
    <t>Escrow Shortage</t>
  </si>
  <si>
    <t>Escrow deficiency collected on payoff</t>
  </si>
  <si>
    <t>Existing MIP Due</t>
  </si>
  <si>
    <t>Any unpaid monthly MIP due on payoff</t>
  </si>
  <si>
    <t>MIP Refund Credit</t>
  </si>
  <si>
    <t>FHA upfront MIP refund (enter as a positive number)</t>
  </si>
  <si>
    <t>Original Principal Balance (with UFMIP)</t>
  </si>
  <si>
    <t>Original FHA loan amount including financed UFMIP</t>
  </si>
  <si>
    <t>Calculations</t>
  </si>
  <si>
    <t>Comparison to Original Loan</t>
  </si>
  <si>
    <t>Original Loan Balance (with UFMIP) minus MIP Refund</t>
  </si>
  <si>
    <t>Total New Loan Amount (from above)</t>
  </si>
  <si>
    <t>FHA Streamline — Net Tangible Benefit &amp; Combined Rate (Owner-Occupied)</t>
  </si>
  <si>
    <t>CURRENT LOAN — Inputs</t>
  </si>
  <si>
    <t>Current Note Rate %</t>
  </si>
  <si>
    <t>Enter as a percent (e.g., 6.50%)</t>
  </si>
  <si>
    <t>Remaining Term (months)</t>
  </si>
  <si>
    <t>Estimated months remaining</t>
  </si>
  <si>
    <t>Current UPB</t>
  </si>
  <si>
    <t>Unpaid principal balance today</t>
  </si>
  <si>
    <t>Current Annual MIP %</t>
  </si>
  <si>
    <t>Annual MIP factor (e.g., 0.55%)</t>
  </si>
  <si>
    <t>Override Current P&amp;I (optional)</t>
  </si>
  <si>
    <t>If entered, used instead of calculated PMT</t>
  </si>
  <si>
    <t>NEW LOAN — Inputs</t>
  </si>
  <si>
    <t>New Note Rate %</t>
  </si>
  <si>
    <t>Enter as a percent (e.g., 5.75%)</t>
  </si>
  <si>
    <t>New Term (years)</t>
  </si>
  <si>
    <t>e.g., 30</t>
  </si>
  <si>
    <t>New Total Loan Amount</t>
  </si>
  <si>
    <t>Links from 'Loan Amount Calc' Total (Base + UFMIP)</t>
  </si>
  <si>
    <t>New Annual MIP %</t>
  </si>
  <si>
    <t>Current Monthly P&amp;I (calculated)</t>
  </si>
  <si>
    <t>Current Monthly MIP</t>
  </si>
  <si>
    <t>Current Total Monthly (P&amp;I + MIP)</t>
  </si>
  <si>
    <t>New Monthly P&amp;I</t>
  </si>
  <si>
    <t>New Monthly MIP</t>
  </si>
  <si>
    <t>New Total Monthly (P&amp;I + MIP)</t>
  </si>
  <si>
    <t>Combined Rate (Note Rate + Annual MIP %)</t>
  </si>
  <si>
    <t>Current Combined Rate</t>
  </si>
  <si>
    <t>New Combined Rate</t>
  </si>
  <si>
    <t>Must be ≥ 0.50% less than Current Combined</t>
  </si>
  <si>
    <t xml:space="preserve">Combined Rate </t>
  </si>
  <si>
    <t>Combined Rate refers to the interest rate on the Mortgage plus the Mortgage Insurance Premium (MIP) rate</t>
  </si>
  <si>
    <t xml:space="preserve">Mortgage Seasoning </t>
  </si>
  <si>
    <t>On the date of the FHA case number assignment: • the Borrower must have made at least six payments on the FHA_x0002_insured Mortgage that is being refinanced (where the FHA-insured Mortgage has been modified, the Borrower must have made at least six payments under the modification agreement); • at least six full months must have passed since the first payment due date of the Mortgage that is being refinanced; • at least 210 Days must have passed from the Closing Date of the Mortgage that is being refinanced; and • if the Borrower assumed the Mortgage that is being refinanced, they must have made six payments since the time of assumption.</t>
  </si>
  <si>
    <t>Base Loan amount (Before New UFMIP)</t>
  </si>
  <si>
    <t>Original Principal Balance with UFMIP, Minus MIP Refund</t>
  </si>
  <si>
    <t>Maximum Loan Amount</t>
  </si>
  <si>
    <t>New UFMIP at 1.75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</si>
</sst>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9CC"/>
        <bgColor rgb="FFFFF9CC"/>
      </patternFill>
    </fill>
    <fill>
      <patternFill patternType="solid">
        <fgColor rgb="FFE8F5E9"/>
        <bgColor rgb="FFE8F5E9"/>
      </patternFill>
    </fill>
    <fill>
      <patternFill patternType="solid">
        <fgColor theme="9" tint="0.39997558519241921"/>
        <bgColor rgb="FFFFF9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rgb="FFFFF9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5" fontId="0" fillId="0" borderId="0" xfId="0" applyNumberFormat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  <xf numFmtId="165" fontId="0" fillId="7" borderId="0" xfId="0" applyNumberFormat="1" applyFill="1"/>
    <xf numFmtId="0" fontId="4" fillId="0" borderId="0" xfId="0" applyFont="1"/>
    <xf numFmtId="165" fontId="3" fillId="8" borderId="0" xfId="0" applyNumberFormat="1" applyFont="1" applyFill="1"/>
    <xf numFmtId="165" fontId="0" fillId="8" borderId="0" xfId="0" applyNumberFormat="1" applyFill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B24" sqref="B24"/>
    </sheetView>
  </sheetViews>
  <sheetFormatPr defaultRowHeight="15" x14ac:dyDescent="0.25"/>
  <cols>
    <col min="1" max="1" width="54.5703125" customWidth="1"/>
    <col min="2" max="2" width="55" customWidth="1"/>
    <col min="3" max="3" width="22" style="5" customWidth="1"/>
  </cols>
  <sheetData>
    <row r="1" spans="1:5" ht="18.75" x14ac:dyDescent="0.3">
      <c r="A1" s="13" t="s">
        <v>0</v>
      </c>
      <c r="B1" s="14"/>
      <c r="C1" s="14"/>
      <c r="D1" s="14"/>
      <c r="E1" s="14"/>
    </row>
    <row r="3" spans="1:5" x14ac:dyDescent="0.25">
      <c r="A3" s="2" t="s">
        <v>1</v>
      </c>
    </row>
    <row r="4" spans="1:5" x14ac:dyDescent="0.25">
      <c r="A4" t="s">
        <v>2</v>
      </c>
      <c r="B4" t="s">
        <v>3</v>
      </c>
      <c r="C4" s="6"/>
    </row>
    <row r="5" spans="1:5" x14ac:dyDescent="0.25">
      <c r="A5" t="s">
        <v>4</v>
      </c>
      <c r="B5" t="s">
        <v>5</v>
      </c>
      <c r="C5" s="6"/>
    </row>
    <row r="6" spans="1:5" x14ac:dyDescent="0.25">
      <c r="A6" t="s">
        <v>6</v>
      </c>
      <c r="B6" t="s">
        <v>7</v>
      </c>
      <c r="C6" s="6"/>
    </row>
    <row r="7" spans="1:5" x14ac:dyDescent="0.25">
      <c r="A7" t="s">
        <v>8</v>
      </c>
      <c r="B7" t="s">
        <v>9</v>
      </c>
      <c r="C7" s="6"/>
    </row>
    <row r="8" spans="1:5" x14ac:dyDescent="0.25">
      <c r="A8" t="s">
        <v>10</v>
      </c>
      <c r="B8" t="s">
        <v>11</v>
      </c>
      <c r="C8" s="6"/>
    </row>
    <row r="9" spans="1:5" x14ac:dyDescent="0.25">
      <c r="A9" t="s">
        <v>12</v>
      </c>
      <c r="B9" t="s">
        <v>13</v>
      </c>
      <c r="C9" s="6"/>
    </row>
    <row r="10" spans="1:5" x14ac:dyDescent="0.25">
      <c r="A10" s="10" t="s">
        <v>54</v>
      </c>
      <c r="C10" s="6"/>
    </row>
    <row r="12" spans="1:5" x14ac:dyDescent="0.25">
      <c r="A12" s="10" t="s">
        <v>14</v>
      </c>
      <c r="B12" t="s">
        <v>15</v>
      </c>
      <c r="C12" s="8"/>
    </row>
    <row r="13" spans="1:5" x14ac:dyDescent="0.25">
      <c r="A13" t="s">
        <v>12</v>
      </c>
      <c r="C13" s="9"/>
    </row>
    <row r="14" spans="1:5" x14ac:dyDescent="0.25">
      <c r="A14" s="10" t="s">
        <v>55</v>
      </c>
      <c r="C14" s="9"/>
    </row>
    <row r="16" spans="1:5" x14ac:dyDescent="0.25">
      <c r="A16" s="2" t="s">
        <v>17</v>
      </c>
    </row>
    <row r="17" spans="1:3" x14ac:dyDescent="0.25">
      <c r="A17" t="s">
        <v>18</v>
      </c>
      <c r="C17" s="9"/>
    </row>
    <row r="18" spans="1:3" x14ac:dyDescent="0.25">
      <c r="A18" t="s">
        <v>19</v>
      </c>
      <c r="C18" s="7"/>
    </row>
    <row r="20" spans="1:3" x14ac:dyDescent="0.25">
      <c r="A20" s="2" t="s">
        <v>56</v>
      </c>
      <c r="C20" s="11"/>
    </row>
    <row r="21" spans="1:3" x14ac:dyDescent="0.25">
      <c r="A21" t="s">
        <v>57</v>
      </c>
      <c r="C21" s="12"/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workbookViewId="0">
      <selection activeCell="E17" sqref="E17"/>
    </sheetView>
  </sheetViews>
  <sheetFormatPr defaultRowHeight="15" x14ac:dyDescent="0.25"/>
  <cols>
    <col min="1" max="1" width="28" customWidth="1"/>
    <col min="2" max="2" width="47.85546875" customWidth="1"/>
    <col min="3" max="3" width="28" style="16" customWidth="1"/>
    <col min="4" max="8" width="28" customWidth="1"/>
  </cols>
  <sheetData>
    <row r="1" spans="1:8" ht="18.75" x14ac:dyDescent="0.3">
      <c r="A1" s="13" t="s">
        <v>20</v>
      </c>
      <c r="B1" s="13"/>
      <c r="C1" s="13"/>
      <c r="D1" s="13"/>
      <c r="E1" s="15"/>
      <c r="F1" s="15"/>
      <c r="G1" s="15"/>
      <c r="H1" s="15"/>
    </row>
    <row r="3" spans="1:8" x14ac:dyDescent="0.25">
      <c r="A3" s="1" t="s">
        <v>21</v>
      </c>
    </row>
    <row r="4" spans="1:8" x14ac:dyDescent="0.25">
      <c r="A4" t="s">
        <v>22</v>
      </c>
      <c r="B4" t="s">
        <v>23</v>
      </c>
      <c r="C4" s="17"/>
    </row>
    <row r="5" spans="1:8" x14ac:dyDescent="0.25">
      <c r="A5" t="s">
        <v>24</v>
      </c>
      <c r="B5" t="s">
        <v>25</v>
      </c>
      <c r="C5" s="18"/>
    </row>
    <row r="6" spans="1:8" x14ac:dyDescent="0.25">
      <c r="A6" t="s">
        <v>26</v>
      </c>
      <c r="B6" t="s">
        <v>27</v>
      </c>
      <c r="C6" s="18"/>
    </row>
    <row r="7" spans="1:8" x14ac:dyDescent="0.25">
      <c r="A7" t="s">
        <v>28</v>
      </c>
      <c r="B7" t="s">
        <v>29</v>
      </c>
      <c r="C7" s="19"/>
    </row>
    <row r="8" spans="1:8" x14ac:dyDescent="0.25">
      <c r="A8" t="s">
        <v>30</v>
      </c>
      <c r="B8" t="s">
        <v>31</v>
      </c>
      <c r="C8" s="18"/>
    </row>
    <row r="10" spans="1:8" x14ac:dyDescent="0.25">
      <c r="A10" s="1" t="s">
        <v>32</v>
      </c>
    </row>
    <row r="11" spans="1:8" x14ac:dyDescent="0.25">
      <c r="A11" t="s">
        <v>33</v>
      </c>
      <c r="B11" t="s">
        <v>34</v>
      </c>
      <c r="C11" s="19"/>
    </row>
    <row r="12" spans="1:8" x14ac:dyDescent="0.25">
      <c r="A12" t="s">
        <v>35</v>
      </c>
      <c r="B12" t="s">
        <v>36</v>
      </c>
      <c r="C12" s="18"/>
    </row>
    <row r="13" spans="1:8" x14ac:dyDescent="0.25">
      <c r="A13" t="s">
        <v>37</v>
      </c>
      <c r="B13" t="s">
        <v>38</v>
      </c>
      <c r="C13" s="18"/>
    </row>
    <row r="14" spans="1:8" x14ac:dyDescent="0.25">
      <c r="A14" t="s">
        <v>39</v>
      </c>
      <c r="B14" t="s">
        <v>29</v>
      </c>
      <c r="C14" s="19"/>
    </row>
    <row r="16" spans="1:8" x14ac:dyDescent="0.25">
      <c r="A16" s="1" t="s">
        <v>16</v>
      </c>
    </row>
    <row r="17" spans="1:4" x14ac:dyDescent="0.25">
      <c r="A17" t="s">
        <v>40</v>
      </c>
      <c r="C17" s="20">
        <f>IF(C8&gt;0,C8,IF(AND(C4&gt;0,C5&gt;0,C6&gt;0),-PMT(C4/12,C5,C6),0))</f>
        <v>0</v>
      </c>
    </row>
    <row r="18" spans="1:4" x14ac:dyDescent="0.25">
      <c r="A18" t="s">
        <v>41</v>
      </c>
      <c r="C18" s="20">
        <f>IF(AND(C6&gt;0,C7&gt;0),(C6*VALUE(C7))/12,0)</f>
        <v>0</v>
      </c>
    </row>
    <row r="19" spans="1:4" x14ac:dyDescent="0.25">
      <c r="A19" t="s">
        <v>42</v>
      </c>
      <c r="C19" s="20">
        <f>C17+C18</f>
        <v>0</v>
      </c>
    </row>
    <row r="20" spans="1:4" x14ac:dyDescent="0.25">
      <c r="A20" t="s">
        <v>43</v>
      </c>
      <c r="C20" s="20" t="e">
        <f>-PMT(C10/12,C11*12,C12)</f>
        <v>#NUM!</v>
      </c>
    </row>
    <row r="21" spans="1:4" x14ac:dyDescent="0.25">
      <c r="A21" t="s">
        <v>44</v>
      </c>
      <c r="C21" s="20">
        <f>(C12*VALUE(C13))/12</f>
        <v>0</v>
      </c>
    </row>
    <row r="22" spans="1:4" x14ac:dyDescent="0.25">
      <c r="A22" t="s">
        <v>45</v>
      </c>
      <c r="C22" s="20" t="e">
        <f>C20+C21</f>
        <v>#NUM!</v>
      </c>
    </row>
    <row r="25" spans="1:4" x14ac:dyDescent="0.25">
      <c r="A25" s="1" t="s">
        <v>46</v>
      </c>
    </row>
    <row r="26" spans="1:4" x14ac:dyDescent="0.25">
      <c r="A26" t="s">
        <v>47</v>
      </c>
      <c r="C26" s="21" t="str">
        <f>IF(AND(C4&lt;&gt;"",C7&lt;&gt;""),C4+VALUE(C7),"")</f>
        <v/>
      </c>
    </row>
    <row r="27" spans="1:4" x14ac:dyDescent="0.25">
      <c r="A27" t="s">
        <v>48</v>
      </c>
      <c r="B27" t="s">
        <v>49</v>
      </c>
      <c r="C27" s="21" t="str">
        <f>IF(AND(C11&lt;&gt;"",C14&lt;&gt;""),C11+VALUE(C14),"")</f>
        <v/>
      </c>
      <c r="D27" t="e">
        <f>IF(AND($C$26&lt;&gt;"",C27&lt;&gt;"", C27&lt;=($C$26-0.005)),"PASS","FAIL")</f>
        <v>#VALUE!</v>
      </c>
    </row>
  </sheetData>
  <mergeCells count="1">
    <mergeCell ref="A1:D1"/>
  </mergeCells>
  <conditionalFormatting sqref="C30">
    <cfRule type="expression" dxfId="3" priority="1">
      <formula>C30="PASS"</formula>
    </cfRule>
    <cfRule type="expression" dxfId="2" priority="2">
      <formula>C30="FAIL"</formula>
    </cfRule>
  </conditionalFormatting>
  <conditionalFormatting sqref="D27">
    <cfRule type="expression" dxfId="1" priority="5">
      <formula>D27="PASS"</formula>
    </cfRule>
    <cfRule type="expression" dxfId="0" priority="6">
      <formula>D27="FAIL"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A7C0-9CC5-4E82-9F65-28D2B9A8E1A2}">
  <dimension ref="A4:D7"/>
  <sheetViews>
    <sheetView workbookViewId="0">
      <selection activeCell="D19" sqref="D19"/>
    </sheetView>
  </sheetViews>
  <sheetFormatPr defaultRowHeight="15" x14ac:dyDescent="0.25"/>
  <cols>
    <col min="1" max="1" width="9.140625" style="4"/>
    <col min="4" max="4" width="119" style="3" customWidth="1"/>
  </cols>
  <sheetData>
    <row r="4" spans="1:4" x14ac:dyDescent="0.25">
      <c r="A4" s="4" t="s">
        <v>50</v>
      </c>
      <c r="D4" s="3" t="s">
        <v>51</v>
      </c>
    </row>
    <row r="7" spans="1:4" ht="126.75" customHeight="1" x14ac:dyDescent="0.25">
      <c r="A7" s="4" t="s">
        <v>52</v>
      </c>
      <c r="D7" s="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Amount Calc</vt:lpstr>
      <vt:lpstr>NTB &amp; Combined Rate</vt:lpstr>
      <vt:lpstr>Guideline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Stephanie Francisco</cp:lastModifiedBy>
  <dcterms:created xsi:type="dcterms:W3CDTF">2025-09-19T15:02:57Z</dcterms:created>
  <dcterms:modified xsi:type="dcterms:W3CDTF">2025-09-26T13:28:39Z</dcterms:modified>
</cp:coreProperties>
</file>